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tabRatio="598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<sst xmlns="http://schemas.openxmlformats.org/spreadsheetml/2006/main" count="138" uniqueCount="75">
  <si>
    <t>01</t>
  </si>
  <si>
    <t>04</t>
  </si>
  <si>
    <t>02</t>
  </si>
  <si>
    <t>03</t>
  </si>
  <si>
    <t>05</t>
  </si>
  <si>
    <t>08</t>
  </si>
  <si>
    <t>Наименование</t>
  </si>
  <si>
    <t>Рз</t>
  </si>
  <si>
    <t>ПР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</si>
  <si>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</si>
  <si>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</si>
  <si>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</si>
  <si>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</si>
  <si>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</si>
  <si>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</si>
  <si>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</si>
  <si>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</si>
  <si>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</si>
  <si>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</si>
  <si>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Автомобильный транспорт</t>
  </si>
  <si>
    <t>Мероприятия по землеустройству и землепользованию</t>
  </si>
  <si>
    <t>Государственная регистрация актов гражданского состояния (федеральный бюджет)</t>
  </si>
  <si>
    <t>Связь и информатика</t>
  </si>
  <si>
    <t>13</t>
  </si>
  <si>
    <t>11</t>
  </si>
  <si>
    <t xml:space="preserve">Культура и кинематография </t>
  </si>
  <si>
    <t>1</t>
  </si>
  <si>
    <t>3</t>
  </si>
  <si>
    <t>4</t>
  </si>
  <si>
    <t>5</t>
  </si>
  <si>
    <t>6</t>
  </si>
  <si>
    <t>7</t>
  </si>
  <si>
    <t>8</t>
  </si>
  <si>
    <t>Жилищное хозяйство в том числе:</t>
  </si>
  <si>
    <t>% исполнения 
 утвержденного плана</t>
  </si>
  <si>
    <t>% исполнения 
 уточненного плана</t>
  </si>
  <si>
    <t>10</t>
  </si>
  <si>
    <t>12</t>
  </si>
  <si>
    <t>Коммунальное хозяйство, в том числе:</t>
  </si>
  <si>
    <t>09</t>
  </si>
  <si>
    <t>тыс. руб.</t>
  </si>
  <si>
    <t>Благоустройство, в том числе:</t>
  </si>
  <si>
    <t xml:space="preserve">Культура, в том числе: </t>
  </si>
  <si>
    <t xml:space="preserve">          -   внешнее благоустройство</t>
  </si>
  <si>
    <t>Функционирование высшего должностного лица субъекта Российской Федерации и муниципального образования (Глава муниципального образования)</t>
  </si>
  <si>
    <t>Функционирование высшего должностного лица субъекта Российской Федерации и муниципального образования ( заместители главы 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</si>
  <si>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</si>
  <si>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Физическая культура </t>
  </si>
  <si>
    <t xml:space="preserve">        -мероприятия в сфере культуры и кинематографии </t>
  </si>
  <si>
    <t>2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</si>
  <si>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 </t>
  </si>
  <si>
    <t>Расходы для создания условий для деятельности  народных дружин</t>
  </si>
  <si>
    <t>14</t>
  </si>
  <si>
    <t xml:space="preserve">   -  ремонт и капитальный ремонт жилого фонда</t>
  </si>
  <si>
    <t xml:space="preserve">Информация к отчету об исполнении расходов   бюджета городского поселения Приобье </t>
  </si>
  <si>
    <t xml:space="preserve">        -предоставление субсидий бюджетным, автономным учреждениям и иным некоммерческим организациям</t>
  </si>
  <si>
    <t xml:space="preserve">         -наказы избирателей депутатам Думы Ханты-Мансийского автономного округа - Югры</t>
  </si>
  <si>
    <t>Общеэкономические вопросы</t>
  </si>
  <si>
    <t xml:space="preserve">         - предоставление субсидий на иные цели (от депутатов)</t>
  </si>
  <si>
    <t>Сельское хозяйство и рыболовство</t>
  </si>
  <si>
    <t>Другие вопросы в области культуры, кинематографии</t>
  </si>
  <si>
    <t xml:space="preserve">         - субсидии юридическим лицам</t>
  </si>
  <si>
    <t xml:space="preserve">         - расзоды на приобретение аврийно-технического запаса</t>
  </si>
  <si>
    <t xml:space="preserve">        -расходы на развитие сферы культуры в муниципальных образованиях автономного округа</t>
  </si>
  <si>
    <t xml:space="preserve">        - реализация мероприятий</t>
  </si>
  <si>
    <t xml:space="preserve">        -Расходы на проведение организационных и культурно-просветительских мероприятий</t>
  </si>
  <si>
    <t xml:space="preserve">       -Расходы на методическое обеспечение и подготовку муниципальных служащих и работников муниципальных учреждений по вопросам профилактики терроризма</t>
  </si>
  <si>
    <t xml:space="preserve">Исполнение на 01.04.2022г. </t>
  </si>
  <si>
    <t>Дорожное хозяйство (Дорожные фонды)</t>
  </si>
  <si>
    <t xml:space="preserve">Утвержденный
план на  __2022___год </t>
  </si>
  <si>
    <t>Уточненный
план на_2022_год</t>
  </si>
  <si>
    <t xml:space="preserve">                                                    за  1 полугодие 2022 года</t>
  </si>
  <si>
    <t>06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</si>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</sst>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.0"/>
    <numFmt numFmtId="189" formatCode="#,##0.00_р_."/>
    <numFmt numFmtId="190" formatCode="#,##0.0_р_."/>
    <numFmt numFmtId="191" formatCode="#,##0_р_."/>
    <numFmt numFmtId="192" formatCode="0.0000"/>
    <numFmt numFmtId="193" formatCode="0.00000"/>
    <numFmt numFmtId="194" formatCode="0.000000"/>
    <numFmt numFmtId="195" formatCode="#,##0.000"/>
    <numFmt numFmtId="196" formatCode="#,##0.0000"/>
    <numFmt numFmtId="197" formatCode="#,##0.00000"/>
    <numFmt numFmtId="198" formatCode="0.0000000"/>
    <numFmt numFmtId="199" formatCode="0.00000000"/>
    <numFmt numFmtId="200" formatCode="#,##0.000000"/>
    <numFmt numFmtId="201" formatCode="#,##0.0000000"/>
    <numFmt numFmtId="202" formatCode="#,##0.00000000"/>
    <numFmt numFmtId="203" formatCode="#,##0.00_р_.;[Red]#,##0.00_р_."/>
    <numFmt numFmtId="204" formatCode="#,##0.00;[Red]#,##0.00"/>
    <numFmt numFmtId="205" formatCode="#,##0.0_р_.;[Red]#,##0.0_р_."/>
    <numFmt numFmtId="206" formatCode="#,##0.0;[Red]#,##0.0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04" fontId="0" fillId="0" borderId="0" xfId="0" applyNumberFormat="1" applyAlignment="1">
      <alignment/>
    </xf>
    <xf numFmtId="203" fontId="6" fillId="32" borderId="10" xfId="0" applyNumberFormat="1" applyFont="1" applyFill="1" applyBorder="1" applyAlignment="1">
      <alignment horizontal="center" vertical="center" wrapText="1"/>
    </xf>
    <xf numFmtId="203" fontId="6" fillId="32" borderId="10" xfId="0" applyNumberFormat="1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3" fontId="1" fillId="0" borderId="10" xfId="55" applyNumberFormat="1" applyFont="1" applyFill="1" applyBorder="1" applyAlignment="1" applyProtection="1">
      <alignment horizontal="center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179" fontId="14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54" applyFont="1" applyBorder="1" applyAlignment="1">
      <alignment horizontal="center" vertical="top" wrapText="1"/>
      <protection/>
    </xf>
    <xf numFmtId="0" fontId="14" fillId="0" borderId="10" xfId="54" applyNumberFormat="1" applyFont="1" applyFill="1" applyBorder="1" applyAlignment="1" applyProtection="1">
      <alignment vertical="center" wrapText="1"/>
      <protection hidden="1"/>
    </xf>
    <xf numFmtId="173" fontId="1" fillId="0" borderId="10" xfId="55" applyNumberFormat="1" applyFont="1" applyFill="1" applyBorder="1" applyAlignment="1" applyProtection="1">
      <alignment horizontal="center" vertical="center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6" fillId="32" borderId="10" xfId="0" applyNumberFormat="1" applyFont="1" applyFill="1" applyBorder="1" applyAlignment="1">
      <alignment horizontal="center" vertical="center" wrapText="1"/>
    </xf>
    <xf numFmtId="205" fontId="6" fillId="32" borderId="10" xfId="0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8"/>
  <sheetViews>
    <sheetView tabSelected="1" zoomScalePageLayoutView="0" workbookViewId="0" topLeftCell="A22">
      <selection activeCell="J28" sqref="J28"/>
    </sheetView>
  </sheetViews>
  <sheetFormatPr defaultColWidth="9.00390625" defaultRowHeight="12.75"/>
  <cols>
    <col min="1" max="1" width="54.75390625" style="0" customWidth="1"/>
    <col min="2" max="2" width="4.625" style="0" customWidth="1"/>
    <col min="3" max="3" width="4.375" style="0" customWidth="1"/>
    <col min="4" max="4" width="14.25390625" style="0" customWidth="1"/>
    <col min="5" max="5" width="11.875" style="0" customWidth="1"/>
    <col min="6" max="6" width="12.625" style="0" bestFit="1" customWidth="1"/>
    <col min="7" max="7" width="13.25390625" style="0" customWidth="1"/>
    <col min="8" max="8" width="12.625" style="0" customWidth="1"/>
    <col min="9" max="9" width="14.375" style="0" customWidth="1"/>
  </cols>
  <sheetData>
    <row r="1" spans="1:8" ht="15.75">
      <c r="A1" s="37" t="s">
        <v>54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71</v>
      </c>
      <c r="B2" s="39"/>
      <c r="C2" s="39"/>
      <c r="D2" s="39"/>
      <c r="E2" s="39"/>
      <c r="F2" s="19"/>
      <c r="G2" s="19"/>
      <c r="H2" s="19" t="s">
        <v>40</v>
      </c>
    </row>
    <row r="3" spans="1:8" ht="43.5" customHeight="1">
      <c r="A3" s="23" t="s">
        <v>6</v>
      </c>
      <c r="B3" s="24" t="s">
        <v>7</v>
      </c>
      <c r="C3" s="24" t="s">
        <v>8</v>
      </c>
      <c r="D3" s="25" t="s">
        <v>69</v>
      </c>
      <c r="E3" s="25" t="s">
        <v>70</v>
      </c>
      <c r="F3" s="26" t="s">
        <v>67</v>
      </c>
      <c r="G3" s="27" t="s">
        <v>34</v>
      </c>
      <c r="H3" s="27" t="s">
        <v>35</v>
      </c>
    </row>
    <row r="4" spans="1:8" ht="9.75" customHeight="1">
      <c r="A4" s="18" t="s">
        <v>26</v>
      </c>
      <c r="B4" s="18" t="s">
        <v>49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</row>
    <row r="5" spans="1:8" ht="12.75">
      <c r="A5" s="4" t="s">
        <v>9</v>
      </c>
      <c r="B5" s="3" t="s">
        <v>0</v>
      </c>
      <c r="C5" s="3"/>
      <c r="D5" s="33">
        <f>D6+D7+D8+D9+D10</f>
        <v>31115.100000000002</v>
      </c>
      <c r="E5" s="33">
        <f>E6+E7+E8+E9+E10</f>
        <v>34511.7</v>
      </c>
      <c r="F5" s="33">
        <f>F6+F7+F8+F9+F10</f>
        <v>17304.100000000002</v>
      </c>
      <c r="G5" s="15">
        <f aca="true" t="shared" si="0" ref="G5:G47">F5/D5*100</f>
        <v>55.61319102300813</v>
      </c>
      <c r="H5" s="15">
        <f aca="true" t="shared" si="1" ref="H5:H17">F5/E5*100</f>
        <v>50.13980765943145</v>
      </c>
    </row>
    <row r="6" spans="1:8" ht="36">
      <c r="A6" s="5" t="s">
        <v>44</v>
      </c>
      <c r="B6" s="1" t="s">
        <v>0</v>
      </c>
      <c r="C6" s="1" t="s">
        <v>2</v>
      </c>
      <c r="D6" s="31">
        <v>1891</v>
      </c>
      <c r="E6" s="20">
        <v>2059</v>
      </c>
      <c r="F6" s="20">
        <v>1498</v>
      </c>
      <c r="G6" s="15">
        <f t="shared" si="0"/>
        <v>79.21734531993654</v>
      </c>
      <c r="H6" s="16">
        <f t="shared" si="1"/>
        <v>72.75376396308889</v>
      </c>
    </row>
    <row r="7" spans="1:8" ht="24">
      <c r="A7" s="5" t="s">
        <v>45</v>
      </c>
      <c r="B7" s="1" t="s">
        <v>0</v>
      </c>
      <c r="C7" s="1" t="s">
        <v>2</v>
      </c>
      <c r="D7" s="31">
        <v>4862.5</v>
      </c>
      <c r="E7" s="20">
        <v>5294.5</v>
      </c>
      <c r="F7" s="20">
        <v>3335</v>
      </c>
      <c r="G7" s="15">
        <f t="shared" si="0"/>
        <v>68.58611825192801</v>
      </c>
      <c r="H7" s="16">
        <f t="shared" si="1"/>
        <v>62.98989517423742</v>
      </c>
    </row>
    <row r="8" spans="1:8" ht="36">
      <c r="A8" s="5" t="s">
        <v>46</v>
      </c>
      <c r="B8" s="1" t="s">
        <v>0</v>
      </c>
      <c r="C8" s="1" t="s">
        <v>1</v>
      </c>
      <c r="D8" s="31">
        <v>22147.9</v>
      </c>
      <c r="E8" s="17">
        <v>23019.5</v>
      </c>
      <c r="F8" s="31">
        <v>11412.7</v>
      </c>
      <c r="G8" s="15">
        <f t="shared" si="0"/>
        <v>51.52949038057785</v>
      </c>
      <c r="H8" s="16">
        <f t="shared" si="1"/>
        <v>49.57840092095832</v>
      </c>
    </row>
    <row r="9" spans="1:8" ht="12.75">
      <c r="A9" s="5" t="s">
        <v>10</v>
      </c>
      <c r="B9" s="1" t="s">
        <v>0</v>
      </c>
      <c r="C9" s="1" t="s">
        <v>24</v>
      </c>
      <c r="D9" s="31">
        <v>134</v>
      </c>
      <c r="E9" s="31">
        <v>134</v>
      </c>
      <c r="F9" s="17">
        <v>0</v>
      </c>
      <c r="G9" s="15">
        <f t="shared" si="0"/>
        <v>0</v>
      </c>
      <c r="H9" s="16">
        <f t="shared" si="1"/>
        <v>0</v>
      </c>
    </row>
    <row r="10" spans="1:8" ht="12.75">
      <c r="A10" s="9" t="s">
        <v>11</v>
      </c>
      <c r="B10" s="1" t="s">
        <v>0</v>
      </c>
      <c r="C10" s="1" t="s">
        <v>23</v>
      </c>
      <c r="D10" s="32">
        <v>2079.7</v>
      </c>
      <c r="E10" s="32">
        <v>4004.7</v>
      </c>
      <c r="F10" s="32">
        <v>1058.4</v>
      </c>
      <c r="G10" s="15">
        <f t="shared" si="0"/>
        <v>50.89195557051499</v>
      </c>
      <c r="H10" s="16">
        <f t="shared" si="1"/>
        <v>26.42894598846356</v>
      </c>
    </row>
    <row r="11" spans="1:8" ht="12.75">
      <c r="A11" s="12" t="s">
        <v>17</v>
      </c>
      <c r="B11" s="3" t="s">
        <v>2</v>
      </c>
      <c r="C11" s="3"/>
      <c r="D11" s="33">
        <f>D12</f>
        <v>493.8</v>
      </c>
      <c r="E11" s="33">
        <f>E12</f>
        <v>493.8</v>
      </c>
      <c r="F11" s="33">
        <f>F12</f>
        <v>186</v>
      </c>
      <c r="G11" s="15">
        <f t="shared" si="0"/>
        <v>37.66707168894289</v>
      </c>
      <c r="H11" s="15">
        <f t="shared" si="1"/>
        <v>37.66707168894289</v>
      </c>
    </row>
    <row r="12" spans="1:8" ht="24">
      <c r="A12" s="5" t="s">
        <v>18</v>
      </c>
      <c r="B12" s="1" t="s">
        <v>2</v>
      </c>
      <c r="C12" s="1" t="s">
        <v>3</v>
      </c>
      <c r="D12" s="31">
        <v>493.8</v>
      </c>
      <c r="E12" s="17">
        <v>493.8</v>
      </c>
      <c r="F12" s="31">
        <v>186</v>
      </c>
      <c r="G12" s="15">
        <f t="shared" si="0"/>
        <v>37.66707168894289</v>
      </c>
      <c r="H12" s="16">
        <f t="shared" si="1"/>
        <v>37.66707168894289</v>
      </c>
    </row>
    <row r="13" spans="1:8" ht="12.75">
      <c r="A13" s="4" t="s">
        <v>12</v>
      </c>
      <c r="B13" s="3" t="s">
        <v>3</v>
      </c>
      <c r="C13" s="1"/>
      <c r="D13" s="33">
        <f>D14+D16+D15</f>
        <v>898.4000000000001</v>
      </c>
      <c r="E13" s="33">
        <f>E14+E16+E15</f>
        <v>921.3290000000001</v>
      </c>
      <c r="F13" s="33">
        <f>F14+F16+F15</f>
        <v>235.7</v>
      </c>
      <c r="G13" s="15">
        <f t="shared" si="0"/>
        <v>26.23552983081033</v>
      </c>
      <c r="H13" s="15">
        <f t="shared" si="1"/>
        <v>25.582609469581442</v>
      </c>
    </row>
    <row r="14" spans="1:8" ht="24">
      <c r="A14" s="11" t="s">
        <v>21</v>
      </c>
      <c r="B14" s="2" t="s">
        <v>3</v>
      </c>
      <c r="C14" s="1" t="s">
        <v>1</v>
      </c>
      <c r="D14" s="32">
        <v>319.8</v>
      </c>
      <c r="E14" s="31">
        <v>319.8</v>
      </c>
      <c r="F14" s="31">
        <v>87.9</v>
      </c>
      <c r="G14" s="15">
        <v>87.9</v>
      </c>
      <c r="H14" s="16">
        <f t="shared" si="1"/>
        <v>27.485928705440905</v>
      </c>
    </row>
    <row r="15" spans="1:8" ht="38.25" customHeight="1">
      <c r="A15" s="21" t="s">
        <v>50</v>
      </c>
      <c r="B15" s="2" t="s">
        <v>3</v>
      </c>
      <c r="C15" s="1" t="s">
        <v>36</v>
      </c>
      <c r="D15" s="32">
        <v>525.1</v>
      </c>
      <c r="E15" s="29">
        <v>525.1</v>
      </c>
      <c r="F15" s="29">
        <v>113.2</v>
      </c>
      <c r="G15" s="15">
        <f t="shared" si="0"/>
        <v>21.557798514568653</v>
      </c>
      <c r="H15" s="16">
        <f t="shared" si="1"/>
        <v>21.557798514568653</v>
      </c>
    </row>
    <row r="16" spans="1:8" ht="20.25" customHeight="1">
      <c r="A16" s="22" t="s">
        <v>51</v>
      </c>
      <c r="B16" s="1" t="s">
        <v>3</v>
      </c>
      <c r="C16" s="1" t="s">
        <v>52</v>
      </c>
      <c r="D16" s="31">
        <v>53.5</v>
      </c>
      <c r="E16" s="31">
        <v>76.429</v>
      </c>
      <c r="F16" s="31">
        <v>34.6</v>
      </c>
      <c r="G16" s="15">
        <f t="shared" si="0"/>
        <v>64.67289719626169</v>
      </c>
      <c r="H16" s="16">
        <f t="shared" si="1"/>
        <v>45.270774182574684</v>
      </c>
    </row>
    <row r="17" spans="1:8" ht="18.75" customHeight="1">
      <c r="A17" s="8" t="s">
        <v>13</v>
      </c>
      <c r="B17" s="3" t="s">
        <v>1</v>
      </c>
      <c r="C17" s="1"/>
      <c r="D17" s="33">
        <f>D18+D20+D21+D22+D23</f>
        <v>16657.2</v>
      </c>
      <c r="E17" s="33">
        <f>E18+E20+E21+E22+E23+E19</f>
        <v>20929.5</v>
      </c>
      <c r="F17" s="33">
        <f>F18+F20+F21+F22+F23+F19</f>
        <v>7640.1</v>
      </c>
      <c r="G17" s="15">
        <f t="shared" si="0"/>
        <v>45.86665225848282</v>
      </c>
      <c r="H17" s="15">
        <f t="shared" si="1"/>
        <v>36.503977639217375</v>
      </c>
    </row>
    <row r="18" spans="1:8" ht="18.75" customHeight="1">
      <c r="A18" s="5" t="s">
        <v>57</v>
      </c>
      <c r="B18" s="2" t="s">
        <v>1</v>
      </c>
      <c r="C18" s="1" t="s">
        <v>0</v>
      </c>
      <c r="D18" s="32">
        <v>1168.3</v>
      </c>
      <c r="E18" s="31">
        <v>1400.7</v>
      </c>
      <c r="F18" s="31">
        <v>600</v>
      </c>
      <c r="G18" s="15">
        <f t="shared" si="0"/>
        <v>51.356672087648725</v>
      </c>
      <c r="H18" s="16">
        <f aca="true" t="shared" si="2" ref="H18:H23">F18/E18*100</f>
        <v>42.83572499464554</v>
      </c>
    </row>
    <row r="19" spans="1:8" ht="18.75" customHeight="1">
      <c r="A19" s="5" t="s">
        <v>59</v>
      </c>
      <c r="B19" s="2" t="s">
        <v>1</v>
      </c>
      <c r="C19" s="1" t="s">
        <v>4</v>
      </c>
      <c r="D19" s="32">
        <v>0</v>
      </c>
      <c r="E19" s="17">
        <v>400</v>
      </c>
      <c r="F19" s="17">
        <v>0</v>
      </c>
      <c r="G19" s="15">
        <v>0</v>
      </c>
      <c r="H19" s="16">
        <f t="shared" si="2"/>
        <v>0</v>
      </c>
    </row>
    <row r="20" spans="1:8" ht="13.5" customHeight="1">
      <c r="A20" s="7" t="s">
        <v>19</v>
      </c>
      <c r="B20" s="1" t="s">
        <v>1</v>
      </c>
      <c r="C20" s="1" t="s">
        <v>5</v>
      </c>
      <c r="D20" s="31">
        <v>6900</v>
      </c>
      <c r="E20" s="31">
        <v>7973.5</v>
      </c>
      <c r="F20" s="31">
        <v>2854.5</v>
      </c>
      <c r="G20" s="15">
        <f t="shared" si="0"/>
        <v>41.369565217391305</v>
      </c>
      <c r="H20" s="16">
        <f t="shared" si="2"/>
        <v>35.79983695992976</v>
      </c>
    </row>
    <row r="21" spans="1:8" ht="12.75" customHeight="1">
      <c r="A21" s="7" t="s">
        <v>68</v>
      </c>
      <c r="B21" s="1" t="s">
        <v>1</v>
      </c>
      <c r="C21" s="1" t="s">
        <v>39</v>
      </c>
      <c r="D21" s="31">
        <v>7705.9</v>
      </c>
      <c r="E21" s="31">
        <v>9587.3</v>
      </c>
      <c r="F21" s="31">
        <v>3340.2</v>
      </c>
      <c r="G21" s="15">
        <f t="shared" si="0"/>
        <v>43.346007604562736</v>
      </c>
      <c r="H21" s="16">
        <f t="shared" si="2"/>
        <v>34.839840205271564</v>
      </c>
    </row>
    <row r="22" spans="1:8" ht="15" customHeight="1">
      <c r="A22" s="7" t="s">
        <v>22</v>
      </c>
      <c r="B22" s="1" t="s">
        <v>1</v>
      </c>
      <c r="C22" s="1" t="s">
        <v>36</v>
      </c>
      <c r="D22" s="32">
        <v>500</v>
      </c>
      <c r="E22" s="32">
        <v>1030.2</v>
      </c>
      <c r="F22" s="32">
        <v>658.6</v>
      </c>
      <c r="G22" s="15">
        <f t="shared" si="0"/>
        <v>131.72000000000003</v>
      </c>
      <c r="H22" s="16">
        <f t="shared" si="2"/>
        <v>63.92933410988157</v>
      </c>
    </row>
    <row r="23" spans="1:8" ht="12.75" customHeight="1">
      <c r="A23" s="7" t="s">
        <v>20</v>
      </c>
      <c r="B23" s="1" t="s">
        <v>1</v>
      </c>
      <c r="C23" s="1" t="s">
        <v>37</v>
      </c>
      <c r="D23" s="31">
        <v>383</v>
      </c>
      <c r="E23" s="31">
        <v>537.8</v>
      </c>
      <c r="F23" s="31">
        <v>186.8</v>
      </c>
      <c r="G23" s="15">
        <f t="shared" si="0"/>
        <v>48.772845953002616</v>
      </c>
      <c r="H23" s="16">
        <f t="shared" si="2"/>
        <v>34.73410189661585</v>
      </c>
    </row>
    <row r="24" spans="1:8" ht="18" customHeight="1">
      <c r="A24" s="4" t="s">
        <v>14</v>
      </c>
      <c r="B24" s="3" t="s">
        <v>4</v>
      </c>
      <c r="C24" s="1"/>
      <c r="D24" s="33">
        <f>D25+D27+D31</f>
        <v>16165.5</v>
      </c>
      <c r="E24" s="33">
        <f>E25+E27+E31</f>
        <v>39469.5</v>
      </c>
      <c r="F24" s="33">
        <f>F25+F27+F31</f>
        <v>28051.6</v>
      </c>
      <c r="G24" s="15">
        <f t="shared" si="0"/>
        <v>173.52757415483592</v>
      </c>
      <c r="H24" s="15">
        <f>F24/E24*100</f>
        <v>71.07158692154701</v>
      </c>
    </row>
    <row r="25" spans="1:8" ht="17.25" customHeight="1">
      <c r="A25" s="5" t="s">
        <v>33</v>
      </c>
      <c r="B25" s="1" t="s">
        <v>4</v>
      </c>
      <c r="C25" s="1" t="s">
        <v>0</v>
      </c>
      <c r="D25" s="31">
        <v>720.5</v>
      </c>
      <c r="E25" s="31">
        <v>507.5</v>
      </c>
      <c r="F25" s="31">
        <v>381.8</v>
      </c>
      <c r="G25" s="15">
        <f t="shared" si="0"/>
        <v>52.9909784871617</v>
      </c>
      <c r="H25" s="16">
        <f aca="true" t="shared" si="3" ref="H25:H31">F25/E25*100</f>
        <v>75.23152709359606</v>
      </c>
    </row>
    <row r="26" spans="1:8" ht="14.25" customHeight="1">
      <c r="A26" s="7" t="s">
        <v>53</v>
      </c>
      <c r="B26" s="1" t="s">
        <v>4</v>
      </c>
      <c r="C26" s="1" t="s">
        <v>0</v>
      </c>
      <c r="D26" s="31">
        <v>0</v>
      </c>
      <c r="E26" s="31">
        <v>0</v>
      </c>
      <c r="F26" s="31">
        <v>0</v>
      </c>
      <c r="G26" s="15">
        <v>0</v>
      </c>
      <c r="H26" s="16">
        <v>0</v>
      </c>
    </row>
    <row r="27" spans="1:8" ht="17.25" customHeight="1">
      <c r="A27" s="5" t="s">
        <v>38</v>
      </c>
      <c r="B27" s="1" t="s">
        <v>4</v>
      </c>
      <c r="C27" s="1" t="s">
        <v>2</v>
      </c>
      <c r="D27" s="31">
        <v>5704</v>
      </c>
      <c r="E27" s="31">
        <f>E28+E29</f>
        <v>19080</v>
      </c>
      <c r="F27" s="31">
        <f>F28+F29+F30</f>
        <v>18776</v>
      </c>
      <c r="G27" s="15">
        <f t="shared" si="0"/>
        <v>329.1725105189341</v>
      </c>
      <c r="H27" s="16">
        <f t="shared" si="3"/>
        <v>98.40670859538784</v>
      </c>
    </row>
    <row r="28" spans="1:8" ht="12.75" customHeight="1">
      <c r="A28" s="5" t="s">
        <v>61</v>
      </c>
      <c r="B28" s="1" t="s">
        <v>4</v>
      </c>
      <c r="C28" s="1" t="s">
        <v>2</v>
      </c>
      <c r="D28" s="31">
        <v>5400</v>
      </c>
      <c r="E28" s="31">
        <v>18776</v>
      </c>
      <c r="F28" s="31">
        <v>18776</v>
      </c>
      <c r="G28" s="15">
        <f t="shared" si="0"/>
        <v>347.7037037037037</v>
      </c>
      <c r="H28" s="16">
        <f t="shared" si="3"/>
        <v>100</v>
      </c>
    </row>
    <row r="29" spans="1:8" ht="24" customHeight="1">
      <c r="A29" s="28" t="s">
        <v>62</v>
      </c>
      <c r="B29" s="1" t="s">
        <v>4</v>
      </c>
      <c r="C29" s="1" t="s">
        <v>2</v>
      </c>
      <c r="D29" s="31">
        <v>304</v>
      </c>
      <c r="E29" s="31">
        <v>304</v>
      </c>
      <c r="F29" s="31">
        <v>0</v>
      </c>
      <c r="G29" s="15">
        <f t="shared" si="0"/>
        <v>0</v>
      </c>
      <c r="H29" s="16">
        <f t="shared" si="3"/>
        <v>0</v>
      </c>
    </row>
    <row r="30" spans="1:8" ht="15.75" customHeight="1">
      <c r="A30" s="28" t="s">
        <v>64</v>
      </c>
      <c r="B30" s="1" t="s">
        <v>4</v>
      </c>
      <c r="C30" s="1" t="s">
        <v>2</v>
      </c>
      <c r="D30" s="31">
        <v>0</v>
      </c>
      <c r="E30" s="31">
        <v>0</v>
      </c>
      <c r="F30" s="31">
        <v>0</v>
      </c>
      <c r="G30" s="15">
        <v>0</v>
      </c>
      <c r="H30" s="16">
        <v>0</v>
      </c>
    </row>
    <row r="31" spans="1:8" ht="19.5" customHeight="1">
      <c r="A31" s="5" t="s">
        <v>41</v>
      </c>
      <c r="B31" s="1" t="s">
        <v>4</v>
      </c>
      <c r="C31" s="1" t="s">
        <v>3</v>
      </c>
      <c r="D31" s="31">
        <v>9741</v>
      </c>
      <c r="E31" s="31">
        <f>E32+E33</f>
        <v>19882</v>
      </c>
      <c r="F31" s="31">
        <f>F33+F32</f>
        <v>8893.8</v>
      </c>
      <c r="G31" s="15">
        <f t="shared" si="0"/>
        <v>91.30274099168463</v>
      </c>
      <c r="H31" s="16">
        <f t="shared" si="3"/>
        <v>44.732924253093245</v>
      </c>
    </row>
    <row r="32" spans="1:8" ht="24" customHeight="1">
      <c r="A32" s="5" t="s">
        <v>56</v>
      </c>
      <c r="B32" s="1" t="s">
        <v>4</v>
      </c>
      <c r="C32" s="1" t="s">
        <v>3</v>
      </c>
      <c r="D32" s="31">
        <v>0</v>
      </c>
      <c r="E32" s="31">
        <v>2140.1</v>
      </c>
      <c r="F32" s="31">
        <v>0</v>
      </c>
      <c r="G32" s="15">
        <v>0</v>
      </c>
      <c r="H32" s="16">
        <v>0</v>
      </c>
    </row>
    <row r="33" spans="1:8" ht="15.75" customHeight="1">
      <c r="A33" s="5" t="s">
        <v>43</v>
      </c>
      <c r="B33" s="1" t="s">
        <v>4</v>
      </c>
      <c r="C33" s="1" t="s">
        <v>3</v>
      </c>
      <c r="D33" s="31">
        <v>9741</v>
      </c>
      <c r="E33" s="31">
        <v>17741.9</v>
      </c>
      <c r="F33" s="31">
        <v>8893.8</v>
      </c>
      <c r="G33" s="15">
        <f t="shared" si="0"/>
        <v>91.30274099168463</v>
      </c>
      <c r="H33" s="16">
        <f>F33/E33*100</f>
        <v>50.12879116667324</v>
      </c>
    </row>
    <row r="34" spans="1:8" ht="15.75" customHeight="1">
      <c r="A34" s="8" t="s">
        <v>73</v>
      </c>
      <c r="B34" s="36" t="s">
        <v>72</v>
      </c>
      <c r="C34" s="36"/>
      <c r="D34" s="34">
        <v>0</v>
      </c>
      <c r="E34" s="34">
        <v>584.8</v>
      </c>
      <c r="F34" s="34">
        <v>0</v>
      </c>
      <c r="G34" s="14">
        <v>0</v>
      </c>
      <c r="H34" s="14">
        <v>0</v>
      </c>
    </row>
    <row r="35" spans="1:8" ht="15.75" customHeight="1">
      <c r="A35" s="5" t="s">
        <v>74</v>
      </c>
      <c r="B35" s="1" t="s">
        <v>72</v>
      </c>
      <c r="C35" s="1" t="s">
        <v>4</v>
      </c>
      <c r="D35" s="31">
        <v>0</v>
      </c>
      <c r="E35" s="31">
        <v>584.8</v>
      </c>
      <c r="F35" s="31">
        <v>0</v>
      </c>
      <c r="G35" s="15">
        <v>0</v>
      </c>
      <c r="H35" s="16">
        <v>0</v>
      </c>
    </row>
    <row r="36" spans="1:9" ht="12.75">
      <c r="A36" s="4" t="s">
        <v>25</v>
      </c>
      <c r="B36" s="3" t="s">
        <v>5</v>
      </c>
      <c r="C36" s="1"/>
      <c r="D36" s="34">
        <f>D37+D42</f>
        <v>16369</v>
      </c>
      <c r="E36" s="34">
        <f>E37+E42</f>
        <v>15583.5</v>
      </c>
      <c r="F36" s="34">
        <f>F37+F42</f>
        <v>5971.9</v>
      </c>
      <c r="G36" s="15">
        <f t="shared" si="0"/>
        <v>36.48298613232329</v>
      </c>
      <c r="H36" s="15">
        <f aca="true" t="shared" si="4" ref="H36:H47">F36/E36*100</f>
        <v>38.32194308082266</v>
      </c>
      <c r="I36" s="13"/>
    </row>
    <row r="37" spans="1:9" ht="18" customHeight="1">
      <c r="A37" s="5" t="s">
        <v>42</v>
      </c>
      <c r="B37" s="1" t="s">
        <v>5</v>
      </c>
      <c r="C37" s="1" t="s">
        <v>0</v>
      </c>
      <c r="D37" s="32">
        <v>15639</v>
      </c>
      <c r="E37" s="32">
        <f>E38+E39</f>
        <v>14838.5</v>
      </c>
      <c r="F37" s="32">
        <f>F38+F39</f>
        <v>5632.2</v>
      </c>
      <c r="G37" s="15">
        <f t="shared" si="0"/>
        <v>36.01381162478419</v>
      </c>
      <c r="H37" s="16">
        <f t="shared" si="4"/>
        <v>37.95666677898709</v>
      </c>
      <c r="I37" s="13"/>
    </row>
    <row r="38" spans="1:8" ht="18" customHeight="1">
      <c r="A38" s="6" t="s">
        <v>48</v>
      </c>
      <c r="B38" s="1" t="s">
        <v>5</v>
      </c>
      <c r="C38" s="1" t="s">
        <v>0</v>
      </c>
      <c r="D38" s="31">
        <v>151</v>
      </c>
      <c r="E38" s="31">
        <v>171</v>
      </c>
      <c r="F38" s="31">
        <v>25</v>
      </c>
      <c r="G38" s="15">
        <f t="shared" si="0"/>
        <v>16.55629139072848</v>
      </c>
      <c r="H38" s="16">
        <f t="shared" si="4"/>
        <v>14.619883040935672</v>
      </c>
    </row>
    <row r="39" spans="1:8" ht="23.25" customHeight="1">
      <c r="A39" s="21" t="s">
        <v>55</v>
      </c>
      <c r="B39" s="1" t="s">
        <v>5</v>
      </c>
      <c r="C39" s="1" t="s">
        <v>0</v>
      </c>
      <c r="D39" s="31">
        <v>15488</v>
      </c>
      <c r="E39" s="31">
        <v>14667.5</v>
      </c>
      <c r="F39" s="31">
        <v>5607.2</v>
      </c>
      <c r="G39" s="15">
        <f t="shared" si="0"/>
        <v>36.203512396694215</v>
      </c>
      <c r="H39" s="16">
        <f t="shared" si="4"/>
        <v>38.22873700357934</v>
      </c>
    </row>
    <row r="40" spans="1:8" ht="18" customHeight="1">
      <c r="A40" s="21" t="s">
        <v>58</v>
      </c>
      <c r="B40" s="1" t="s">
        <v>5</v>
      </c>
      <c r="C40" s="1" t="s">
        <v>0</v>
      </c>
      <c r="D40" s="31">
        <v>0</v>
      </c>
      <c r="E40" s="31">
        <v>0</v>
      </c>
      <c r="F40" s="31">
        <v>0</v>
      </c>
      <c r="G40" s="15">
        <v>0</v>
      </c>
      <c r="H40" s="16">
        <v>0</v>
      </c>
    </row>
    <row r="41" spans="1:8" ht="25.5">
      <c r="A41" s="21" t="s">
        <v>63</v>
      </c>
      <c r="B41" s="1" t="s">
        <v>5</v>
      </c>
      <c r="C41" s="1" t="s">
        <v>0</v>
      </c>
      <c r="D41" s="31">
        <v>0</v>
      </c>
      <c r="E41" s="31">
        <v>0</v>
      </c>
      <c r="F41" s="31">
        <v>0</v>
      </c>
      <c r="G41" s="15">
        <v>0</v>
      </c>
      <c r="H41" s="16">
        <v>0</v>
      </c>
    </row>
    <row r="42" spans="1:8" ht="12.75" customHeight="1">
      <c r="A42" s="21" t="s">
        <v>60</v>
      </c>
      <c r="B42" s="2" t="s">
        <v>5</v>
      </c>
      <c r="C42" s="2" t="s">
        <v>1</v>
      </c>
      <c r="D42" s="32">
        <f>D44+D43</f>
        <v>730</v>
      </c>
      <c r="E42" s="32">
        <f>E44+E43</f>
        <v>745</v>
      </c>
      <c r="F42" s="32">
        <f>F44+F43</f>
        <v>339.7</v>
      </c>
      <c r="G42" s="15"/>
      <c r="H42" s="14"/>
    </row>
    <row r="43" spans="1:8" ht="24.75" customHeight="1">
      <c r="A43" s="30" t="s">
        <v>65</v>
      </c>
      <c r="B43" s="2" t="s">
        <v>5</v>
      </c>
      <c r="C43" s="2" t="s">
        <v>1</v>
      </c>
      <c r="D43" s="32">
        <v>730</v>
      </c>
      <c r="E43" s="32">
        <v>730</v>
      </c>
      <c r="F43" s="32">
        <v>324.7</v>
      </c>
      <c r="G43" s="16">
        <v>0</v>
      </c>
      <c r="H43" s="16">
        <f t="shared" si="4"/>
        <v>44.47945205479452</v>
      </c>
    </row>
    <row r="44" spans="1:8" ht="42" customHeight="1">
      <c r="A44" s="30" t="s">
        <v>66</v>
      </c>
      <c r="B44" s="2" t="s">
        <v>5</v>
      </c>
      <c r="C44" s="2" t="s">
        <v>1</v>
      </c>
      <c r="D44" s="32">
        <v>0</v>
      </c>
      <c r="E44" s="32">
        <v>15</v>
      </c>
      <c r="F44" s="32">
        <v>15</v>
      </c>
      <c r="G44" s="16">
        <v>0</v>
      </c>
      <c r="H44" s="16">
        <v>0</v>
      </c>
    </row>
    <row r="45" spans="1:8" ht="18.75" customHeight="1">
      <c r="A45" s="4" t="s">
        <v>15</v>
      </c>
      <c r="B45" s="3" t="s">
        <v>24</v>
      </c>
      <c r="C45" s="1"/>
      <c r="D45" s="33">
        <f>D46</f>
        <v>122</v>
      </c>
      <c r="E45" s="33">
        <f>E46</f>
        <v>122</v>
      </c>
      <c r="F45" s="33">
        <f>F46</f>
        <v>20.1</v>
      </c>
      <c r="G45" s="15">
        <f t="shared" si="0"/>
        <v>16.475409836065573</v>
      </c>
      <c r="H45" s="15">
        <f t="shared" si="4"/>
        <v>16.475409836065573</v>
      </c>
    </row>
    <row r="46" spans="1:8" ht="18" customHeight="1">
      <c r="A46" s="9" t="s">
        <v>47</v>
      </c>
      <c r="B46" s="1" t="s">
        <v>24</v>
      </c>
      <c r="C46" s="2" t="s">
        <v>0</v>
      </c>
      <c r="D46" s="31">
        <v>122</v>
      </c>
      <c r="E46" s="31">
        <v>122</v>
      </c>
      <c r="F46" s="31">
        <v>20.1</v>
      </c>
      <c r="G46" s="15">
        <f t="shared" si="0"/>
        <v>16.475409836065573</v>
      </c>
      <c r="H46" s="16">
        <f t="shared" si="4"/>
        <v>16.475409836065573</v>
      </c>
    </row>
    <row r="47" spans="1:8" ht="12.75">
      <c r="A47" s="4" t="s">
        <v>16</v>
      </c>
      <c r="B47" s="3"/>
      <c r="C47" s="10"/>
      <c r="D47" s="33">
        <f>D5+D11+D13+D17+D24+D36+D45</f>
        <v>81821</v>
      </c>
      <c r="E47" s="33">
        <f>E5+E11+E13+E17+E24+E36+E45+E34</f>
        <v>112616.129</v>
      </c>
      <c r="F47" s="33">
        <f>F5+F11+F13+F17+F24+F36+F45</f>
        <v>59409.5</v>
      </c>
      <c r="G47" s="15">
        <f t="shared" si="0"/>
        <v>72.60911013065106</v>
      </c>
      <c r="H47" s="15">
        <f t="shared" si="4"/>
        <v>52.75398872926985</v>
      </c>
    </row>
    <row r="48" ht="12.75">
      <c r="D48" s="35"/>
    </row>
  </sheetData>
  <sheetProtection/>
  <mergeCells count="2">
    <mergeCell ref="A1:H1"/>
    <mergeCell ref="A2:E2"/>
  </mergeCells>
  <printOptions/>
  <pageMargins left="0.2755905511811024" right="0.1968503937007874" top="0.15748031496062992" bottom="0.15748031496062992" header="0.15748031496062992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2022-04-14T06:44:11Z</cp:lastPrinted>
  <dcterms:created xsi:type="dcterms:W3CDTF">2007-10-01T08:39:13Z</dcterms:created>
  <dcterms:modified xsi:type="dcterms:W3CDTF">2022-07-13T11:57:01Z</dcterms:modified>
  <cp:category/>
  <cp:version/>
  <cp:contentType/>
  <cp:contentStatus/>
</cp:coreProperties>
</file>